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0d9f98414e9ac7/Desktop/TxSWANA/Huff2025/"/>
    </mc:Choice>
  </mc:AlternateContent>
  <xr:revisionPtr revIDLastSave="80" documentId="8_{F0E92F0B-D95B-4E6B-9279-7DEB21DD00C0}" xr6:coauthVersionLast="47" xr6:coauthVersionMax="47" xr10:uidLastSave="{8E056C0E-B415-4EF3-BA2F-6F7C2DC9AC0A}"/>
  <bookViews>
    <workbookView xWindow="-108" yWindow="-108" windowWidth="23256" windowHeight="12456" xr2:uid="{00000000-000D-0000-FFFF-FFFF00000000}"/>
  </bookViews>
  <sheets>
    <sheet name="Form" sheetId="1" r:id="rId1"/>
    <sheet name="MiscData" sheetId="2" r:id="rId2"/>
  </sheets>
  <definedNames>
    <definedName name="AnswerYN">MiscData!$A$13:$A$14</definedName>
    <definedName name="CYrHEQ">Form!$K$38</definedName>
    <definedName name="NAICScodes">MiscData!$A$3:$A$10</definedName>
    <definedName name="_xlnm.Print_Titles" localSheetId="0">Form!$1:$2</definedName>
    <definedName name="PYrHEQ">Form!$K$50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" l="1"/>
  <c r="K50" i="1" s="1"/>
  <c r="K36" i="1"/>
  <c r="K38" i="1" s="1"/>
  <c r="K40" i="1" s="1"/>
  <c r="C28" i="1"/>
  <c r="K54" i="1" l="1"/>
  <c r="K52" i="1"/>
  <c r="K42" i="1"/>
  <c r="C62" i="1" l="1"/>
  <c r="F60" i="1"/>
  <c r="C67" i="1"/>
  <c r="F65" i="1"/>
  <c r="C68" i="1" s="1"/>
  <c r="C63" i="1" l="1"/>
  <c r="G71" i="1"/>
</calcChain>
</file>

<file path=xl/sharedStrings.xml><?xml version="1.0" encoding="utf-8"?>
<sst xmlns="http://schemas.openxmlformats.org/spreadsheetml/2006/main" count="78" uniqueCount="61">
  <si>
    <t>General Instructions</t>
  </si>
  <si>
    <t>1.  Submission of Application is Voluntary. Please Print or Type All Information.</t>
  </si>
  <si>
    <t>2.  Current Year means most recently completed Fiscal Year; Previous Year means one Fiscal Year Prior to Current Year.</t>
  </si>
  <si>
    <t>4.  Submit Completed Application Form to:  David Vartian, City of University Park, Solid Waste Services</t>
  </si>
  <si>
    <t>by mail: 3800 University Blvd, University Park, TX  75206     by email:  dvartian@uptexas.org   by fax: (214) 987-5499</t>
  </si>
  <si>
    <t>Part I:  Applicant Information</t>
  </si>
  <si>
    <t>Application For:</t>
  </si>
  <si>
    <t>Organization and/or Division Name Exactly As Desired on Award</t>
  </si>
  <si>
    <t>Contact Name:</t>
  </si>
  <si>
    <t>Contact Phone:</t>
  </si>
  <si>
    <t>Contact Address:</t>
  </si>
  <si>
    <t>562212 Solid Waste Landfill</t>
  </si>
  <si>
    <t>56211 Solid Waste Collection</t>
  </si>
  <si>
    <t>562112 Hazardous Waste Collection</t>
  </si>
  <si>
    <t>562119 Other Waste Collection</t>
  </si>
  <si>
    <t>562211 Hazardous Waste Treatment and Disposal</t>
  </si>
  <si>
    <t>562213 Solid Waste Combustors and Incinerators</t>
  </si>
  <si>
    <t>562219 Other Nonhazardous Waste Treatment and Disposal</t>
  </si>
  <si>
    <t>56292X Materials Recovery Facilities</t>
  </si>
  <si>
    <t>NAICS Codes</t>
  </si>
  <si>
    <t>Primary NAICS Code:</t>
  </si>
  <si>
    <t xml:space="preserve">Contact email: </t>
  </si>
  <si>
    <t xml:space="preserve">Contact Fax: </t>
  </si>
  <si>
    <t>Eligibility requires completion of Current Year WITHOUT a fatality (death).</t>
  </si>
  <si>
    <t>Yes/no</t>
  </si>
  <si>
    <t>Yes</t>
  </si>
  <si>
    <t>No</t>
  </si>
  <si>
    <t>Part II:  Minimum Pre-Requisite</t>
  </si>
  <si>
    <t>Defintions</t>
  </si>
  <si>
    <t>Current Year Data</t>
  </si>
  <si>
    <t>Average Number of Full Time Employees (FTEs):</t>
  </si>
  <si>
    <t>Do you know the Total Number of Employee Hours Worked?</t>
  </si>
  <si>
    <t>Your Hundred Employee eQuivalents (HEQs)</t>
  </si>
  <si>
    <t>Select Answer:</t>
  </si>
  <si>
    <t>If Yes, Enter Value Here:</t>
  </si>
  <si>
    <t>If No, EH = FTE x 2,000 Hours</t>
  </si>
  <si>
    <t>Hundred Employee eQuivalents (HEQs):</t>
  </si>
  <si>
    <t>Total Employee Hours divided by the Equivalent Hours for 100 FTEs (200,000 hours)</t>
  </si>
  <si>
    <t>Previous Year Data</t>
  </si>
  <si>
    <t>Part III:  Work-Related Injury and Illness Data</t>
  </si>
  <si>
    <t xml:space="preserve">Lost Time Rate = </t>
  </si>
  <si>
    <t xml:space="preserve">Lost Work Day Rate = </t>
  </si>
  <si>
    <t>Lost Time Rate Reduction:</t>
  </si>
  <si>
    <t>Lost Work Day Rate Reduction:</t>
  </si>
  <si>
    <t>Total Huff Score</t>
  </si>
  <si>
    <t>Average of All Reduction Rates:</t>
  </si>
  <si>
    <t>Start Date:</t>
  </si>
  <si>
    <t>End Date:</t>
  </si>
  <si>
    <r>
      <t xml:space="preserve">Did your organization complete the Current Year WITHOUT a fatality? </t>
    </r>
    <r>
      <rPr>
        <b/>
        <sz val="11"/>
        <color theme="1"/>
        <rFont val="Calibri"/>
        <family val="2"/>
        <scheme val="minor"/>
      </rPr>
      <t>Select Answer</t>
    </r>
    <r>
      <rPr>
        <sz val="11"/>
        <color theme="1"/>
        <rFont val="Calibri"/>
        <family val="2"/>
        <scheme val="minor"/>
      </rPr>
      <t>:</t>
    </r>
  </si>
  <si>
    <t>Part IV:  Your Huff Scores &amp; Interpretations</t>
  </si>
  <si>
    <t>Secondary NAICS Code:</t>
  </si>
  <si>
    <t>Other Activities:</t>
  </si>
  <si>
    <t>TxSWANA's SMART Team</t>
  </si>
  <si>
    <t>Jimmy Huff Annual Safety Award Application</t>
  </si>
  <si>
    <t xml:space="preserve">Contact Title: </t>
  </si>
  <si>
    <t>Number of Incidents that Resulted in
Employee Staying Home From Work:</t>
  </si>
  <si>
    <t>Total Number of Days
Not Performing Regular Job:</t>
  </si>
  <si>
    <t>Compare Your 2025 Lost Time Rate to 2024 BLS Averages:  Collection = 4.7; Disposal = 2.5; Overall Waste Management = 3.5</t>
  </si>
  <si>
    <t xml:space="preserve">Employee Hours (EH) = </t>
  </si>
  <si>
    <t xml:space="preserve">Hundred Hour Equilvalents (HEQs) = </t>
  </si>
  <si>
    <r>
      <t xml:space="preserve">3.  Complete all </t>
    </r>
    <r>
      <rPr>
        <b/>
        <u val="double"/>
        <sz val="9"/>
        <color theme="6" tint="-0.24994659260841701"/>
        <rFont val="Calibri"/>
        <family val="2"/>
        <scheme val="minor"/>
      </rPr>
      <t>Double Underlined Fields</t>
    </r>
    <r>
      <rPr>
        <sz val="9"/>
        <color theme="1"/>
        <rFont val="Calibri"/>
        <family val="2"/>
        <scheme val="minor"/>
      </rPr>
      <t>. If a cell turns red, check for errors.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</si>
</sst>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u val="double"/>
      <sz val="9"/>
      <color theme="6" tint="-0.24994659260841701"/>
      <name val="Calibri"/>
      <family val="2"/>
      <scheme val="minor"/>
    </font>
    <font>
      <sz val="22"/>
      <color rgb="FFFF0000"/>
      <name val="Verdana Pro Black"/>
      <family val="2"/>
    </font>
    <font>
      <sz val="14"/>
      <color rgb="FFFF0000"/>
      <name val="Verdana Pro Black"/>
      <family val="2"/>
    </font>
    <font>
      <u/>
      <sz val="10"/>
      <color theme="1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theme="6" tint="-0.24994659260841701"/>
      </bottom>
      <diagonal/>
    </border>
    <border>
      <left/>
      <right/>
      <top style="double">
        <color theme="6" tint="-0.24994659260841701"/>
      </top>
      <bottom style="double">
        <color theme="6" tint="-0.2499465926084170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theme="6" tint="-0.24994659260841701"/>
      </bottom>
      <diagonal/>
    </border>
    <border>
      <left/>
      <right/>
      <top style="double">
        <color theme="6" tint="-0.24994659260841701"/>
      </top>
      <bottom style="medium">
        <color indexed="64"/>
      </bottom>
      <diagonal/>
    </border>
    <border>
      <left/>
      <right/>
      <top/>
      <bottom style="double">
        <color theme="6" tint="-0.499984740745262"/>
      </bottom>
      <diagonal/>
    </border>
    <border>
      <left/>
      <right style="medium">
        <color indexed="64"/>
      </right>
      <top/>
      <bottom style="double">
        <color theme="6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10" fontId="2" fillId="0" borderId="0" xfId="1" applyNumberFormat="1" applyFont="1" applyFill="1" applyBorder="1" applyAlignment="1">
      <alignment horizontal="center"/>
    </xf>
    <xf numFmtId="0" fontId="5" fillId="0" borderId="0" xfId="0" applyFont="1"/>
    <xf numFmtId="0" fontId="0" fillId="2" borderId="9" xfId="0" applyFill="1" applyBorder="1"/>
    <xf numFmtId="0" fontId="0" fillId="2" borderId="10" xfId="0" applyFill="1" applyBorder="1"/>
    <xf numFmtId="10" fontId="2" fillId="3" borderId="6" xfId="1" applyNumberFormat="1" applyFont="1" applyFill="1" applyBorder="1" applyAlignment="1">
      <alignment horizontal="center"/>
    </xf>
    <xf numFmtId="10" fontId="8" fillId="2" borderId="4" xfId="1" applyNumberFormat="1" applyFont="1" applyFill="1" applyBorder="1" applyAlignment="1">
      <alignment horizontal="center"/>
    </xf>
    <xf numFmtId="0" fontId="8" fillId="2" borderId="8" xfId="0" applyFont="1" applyFill="1" applyBorder="1"/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5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6" fillId="0" borderId="0" xfId="0" applyFont="1"/>
    <xf numFmtId="0" fontId="0" fillId="0" borderId="1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6" xfId="0" applyBorder="1"/>
    <xf numFmtId="0" fontId="0" fillId="0" borderId="0" xfId="0" applyAlignment="1">
      <alignment horizontal="right"/>
    </xf>
    <xf numFmtId="0" fontId="7" fillId="0" borderId="0" xfId="0" applyFont="1"/>
    <xf numFmtId="0" fontId="5" fillId="0" borderId="9" xfId="0" applyFont="1" applyBorder="1"/>
    <xf numFmtId="0" fontId="0" fillId="0" borderId="1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center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4" fontId="8" fillId="2" borderId="1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10" fillId="0" borderId="12" xfId="0" applyNumberFormat="1" applyFont="1" applyBorder="1" applyAlignment="1" applyProtection="1">
      <alignment horizontal="center"/>
      <protection locked="0"/>
    </xf>
    <xf numFmtId="14" fontId="10" fillId="0" borderId="15" xfId="0" applyNumberFormat="1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3" fillId="0" borderId="0" xfId="0" applyFont="1" applyBorder="1"/>
    <xf numFmtId="0" fontId="14" fillId="0" borderId="0" xfId="0" applyFont="1" applyBorder="1"/>
    <xf numFmtId="0" fontId="4" fillId="0" borderId="0" xfId="0" applyFont="1" applyBorder="1"/>
    <xf numFmtId="0" fontId="14" fillId="0" borderId="14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15" fillId="0" borderId="11" xfId="0" applyFont="1" applyBorder="1"/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165" fontId="0" fillId="0" borderId="12" xfId="2" applyNumberFormat="1" applyFont="1" applyBorder="1" applyAlignment="1" applyProtection="1">
      <alignment horizontal="center"/>
      <protection locked="0"/>
    </xf>
    <xf numFmtId="10" fontId="9" fillId="2" borderId="1" xfId="1" applyNumberFormat="1" applyFont="1" applyFill="1" applyBorder="1" applyAlignment="1">
      <alignment horizontal="center"/>
    </xf>
    <xf numFmtId="10" fontId="9" fillId="2" borderId="3" xfId="1" applyNumberFormat="1" applyFont="1" applyFill="1" applyBorder="1" applyAlignment="1">
      <alignment horizontal="center"/>
    </xf>
    <xf numFmtId="0" fontId="0" fillId="0" borderId="12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1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289560</xdr:colOff>
      <xdr:row>0</xdr:row>
      <xdr:rowOff>46923</xdr:rowOff>
    </xdr:from>
    <xdr:to>
      <xdr:col>12</xdr:col>
      <xdr:colOff>533400</xdr:colOff>
      <xdr:row>3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4040" y="46923"/>
          <a:ext cx="1028700" cy="1050357"/>
        </a:xfrm>
        <a:prstGeom prst="rect">
          <a:avLst/>
        </a:prstGeom>
      </xdr:spPr>
    </xdr:pic>
    <xdr:clientData/>
  </xdr:twoCellAnchor>
  <xdr:twoCellAnchor editAs="oneCell">
    <xdr:from>
      <xdr:col>11</xdr:col>
      <xdr:colOff>382046</xdr:colOff>
      <xdr:row>4</xdr:row>
      <xdr:rowOff>7620</xdr:rowOff>
    </xdr:from>
    <xdr:to>
      <xdr:col>12</xdr:col>
      <xdr:colOff>579189</xdr:colOff>
      <xdr:row>9</xdr:row>
      <xdr:rowOff>175327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6526" y="1150620"/>
          <a:ext cx="982003" cy="944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71"/>
  <sheetViews>
    <sheetView showGridLines="0" tabSelected="1" workbookViewId="0">
      <selection activeCell="G54" sqref="G54"/>
    </sheetView>
  </sheetViews>
  <sheetFormatPr defaultRowHeight="14.4" x14ac:dyDescent="0.3"/>
  <cols>
    <col min="1" max="2" width="3.5546875" customWidth="1"/>
    <col min="3" max="3" width="9.88671875" customWidth="1"/>
    <col min="4" max="4" width="5.88671875" customWidth="1"/>
    <col min="5" max="5" width="10.109375" customWidth="1"/>
    <col min="7" max="7" width="8.5546875" customWidth="1"/>
    <col min="8" max="8" width="8.88671875" customWidth="1"/>
    <col min="9" max="9" width="3.44140625" customWidth="1"/>
    <col min="11" max="11" width="6.5546875" customWidth="1"/>
    <col min="12" max="12" width="11.44140625" customWidth="1"/>
  </cols>
  <sheetData>
    <row r="1" spans="1:13" ht="32.1" customHeight="1" x14ac:dyDescent="0.45">
      <c r="C1" s="45" t="s">
        <v>52</v>
      </c>
      <c r="D1" s="45"/>
      <c r="E1" s="45"/>
      <c r="F1" s="45"/>
      <c r="G1" s="45"/>
      <c r="H1" s="45"/>
      <c r="I1" s="45"/>
      <c r="J1" s="45"/>
      <c r="K1" s="45"/>
      <c r="L1" s="45"/>
    </row>
    <row r="2" spans="1:13" ht="26.1" customHeight="1" x14ac:dyDescent="0.3">
      <c r="C2" s="46" t="s">
        <v>53</v>
      </c>
      <c r="D2" s="46"/>
      <c r="E2" s="46"/>
      <c r="F2" s="46"/>
      <c r="G2" s="46"/>
      <c r="H2" s="46"/>
      <c r="I2" s="46"/>
      <c r="J2" s="46"/>
      <c r="K2" s="46"/>
      <c r="L2" s="46"/>
    </row>
    <row r="3" spans="1:13" ht="18" x14ac:dyDescent="0.35">
      <c r="A3" s="5" t="s">
        <v>0</v>
      </c>
    </row>
    <row r="4" spans="1:13" x14ac:dyDescent="0.3">
      <c r="B4" s="1" t="s">
        <v>1</v>
      </c>
    </row>
    <row r="5" spans="1:13" x14ac:dyDescent="0.3">
      <c r="B5" s="1" t="s">
        <v>2</v>
      </c>
    </row>
    <row r="6" spans="1:13" x14ac:dyDescent="0.3">
      <c r="B6" s="1" t="s">
        <v>60</v>
      </c>
    </row>
    <row r="7" spans="1:13" x14ac:dyDescent="0.3">
      <c r="B7" s="1" t="s">
        <v>3</v>
      </c>
    </row>
    <row r="8" spans="1:13" x14ac:dyDescent="0.3">
      <c r="C8" s="1" t="s">
        <v>4</v>
      </c>
    </row>
    <row r="9" spans="1:13" ht="3.6" customHeight="1" x14ac:dyDescent="0.3"/>
    <row r="10" spans="1:13" ht="18.600000000000001" thickBot="1" x14ac:dyDescent="0.4">
      <c r="A10" s="5" t="s">
        <v>6</v>
      </c>
      <c r="B10" s="2"/>
      <c r="D10" s="28"/>
      <c r="E10" s="28"/>
      <c r="F10" s="28"/>
      <c r="G10" s="28"/>
      <c r="H10" s="28"/>
      <c r="I10" s="28"/>
      <c r="J10" s="28"/>
      <c r="K10" s="28"/>
      <c r="L10" s="28"/>
    </row>
    <row r="11" spans="1:13" ht="15.6" thickTop="1" thickBot="1" x14ac:dyDescent="0.35">
      <c r="D11" s="40" t="s">
        <v>7</v>
      </c>
      <c r="E11" s="40"/>
      <c r="F11" s="40"/>
      <c r="G11" s="40"/>
      <c r="H11" s="40"/>
      <c r="I11" s="40"/>
      <c r="J11" s="40"/>
      <c r="K11" s="40"/>
      <c r="L11" s="40"/>
    </row>
    <row r="12" spans="1:13" ht="18" x14ac:dyDescent="0.35">
      <c r="A12" s="15" t="s">
        <v>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3" ht="15" thickBot="1" x14ac:dyDescent="0.35">
      <c r="A13" s="18"/>
      <c r="B13" t="s">
        <v>8</v>
      </c>
      <c r="D13" s="28"/>
      <c r="E13" s="28"/>
      <c r="F13" s="28"/>
      <c r="G13" s="28"/>
      <c r="H13" s="28"/>
      <c r="J13" s="25" t="s">
        <v>54</v>
      </c>
      <c r="K13" s="28"/>
      <c r="L13" s="28"/>
      <c r="M13" s="29"/>
    </row>
    <row r="14" spans="1:13" ht="5.0999999999999996" customHeight="1" thickTop="1" x14ac:dyDescent="0.3">
      <c r="A14" s="18"/>
      <c r="M14" s="20"/>
    </row>
    <row r="15" spans="1:13" ht="15" thickBot="1" x14ac:dyDescent="0.35">
      <c r="A15" s="18"/>
      <c r="B15" t="s">
        <v>10</v>
      </c>
      <c r="E15" s="64"/>
      <c r="F15" s="64"/>
      <c r="G15" s="64"/>
      <c r="H15" s="64"/>
      <c r="I15" s="64"/>
      <c r="J15" s="64"/>
      <c r="K15" s="64"/>
      <c r="M15" s="20"/>
    </row>
    <row r="16" spans="1:13" ht="5.0999999999999996" customHeight="1" thickTop="1" x14ac:dyDescent="0.3">
      <c r="A16" s="18"/>
      <c r="M16" s="20"/>
    </row>
    <row r="17" spans="1:13" ht="15" thickBot="1" x14ac:dyDescent="0.35">
      <c r="A17" s="18"/>
      <c r="B17" t="s">
        <v>9</v>
      </c>
      <c r="D17" s="28"/>
      <c r="E17" s="28"/>
      <c r="G17" s="25" t="s">
        <v>21</v>
      </c>
      <c r="H17" s="64"/>
      <c r="I17" s="64"/>
      <c r="J17" s="64"/>
      <c r="K17" s="64"/>
      <c r="L17" s="64"/>
      <c r="M17" s="65"/>
    </row>
    <row r="18" spans="1:13" ht="10.35" customHeight="1" thickTop="1" x14ac:dyDescent="0.3">
      <c r="A18" s="18"/>
      <c r="F18" s="25"/>
      <c r="M18" s="20"/>
    </row>
    <row r="19" spans="1:13" ht="15" thickBot="1" x14ac:dyDescent="0.35">
      <c r="A19" s="18"/>
      <c r="B19" t="s">
        <v>20</v>
      </c>
      <c r="E19" s="28"/>
      <c r="F19" s="28"/>
      <c r="G19" s="28"/>
      <c r="H19" s="13"/>
      <c r="K19" s="25" t="s">
        <v>22</v>
      </c>
      <c r="L19" s="28"/>
      <c r="M19" s="29"/>
    </row>
    <row r="20" spans="1:13" ht="5.4" customHeight="1" thickTop="1" x14ac:dyDescent="0.3">
      <c r="A20" s="18"/>
      <c r="M20" s="20"/>
    </row>
    <row r="21" spans="1:13" ht="15" thickBot="1" x14ac:dyDescent="0.35">
      <c r="A21" s="18"/>
      <c r="B21" t="s">
        <v>50</v>
      </c>
      <c r="E21" s="28"/>
      <c r="F21" s="28"/>
      <c r="G21" s="28"/>
      <c r="H21" s="13"/>
      <c r="M21" s="20"/>
    </row>
    <row r="22" spans="1:13" ht="5.4" customHeight="1" thickTop="1" x14ac:dyDescent="0.3">
      <c r="A22" s="18"/>
      <c r="E22" s="12"/>
      <c r="F22" s="12"/>
      <c r="G22" s="12"/>
      <c r="H22" s="12"/>
      <c r="M22" s="20"/>
    </row>
    <row r="23" spans="1:13" ht="15" thickBot="1" x14ac:dyDescent="0.35">
      <c r="A23" s="18"/>
      <c r="B23" s="48" t="s">
        <v>51</v>
      </c>
      <c r="C23" s="48"/>
      <c r="D23" s="48"/>
      <c r="E23" s="59"/>
      <c r="F23" s="59"/>
      <c r="G23" s="48"/>
      <c r="H23" s="59"/>
      <c r="I23" s="59"/>
      <c r="J23" s="59"/>
      <c r="K23" s="48"/>
      <c r="L23" s="59"/>
      <c r="M23" s="60"/>
    </row>
    <row r="24" spans="1:13" ht="9" customHeight="1" thickTop="1" thickBot="1" x14ac:dyDescent="0.35">
      <c r="A24" s="66"/>
      <c r="B24" s="67"/>
      <c r="C24" s="67"/>
      <c r="D24" s="67"/>
      <c r="E24" s="68"/>
      <c r="F24" s="68"/>
      <c r="G24" s="67"/>
      <c r="H24" s="68"/>
      <c r="I24" s="68"/>
      <c r="J24" s="68"/>
      <c r="K24" s="67"/>
      <c r="L24" s="68"/>
      <c r="M24" s="69"/>
    </row>
    <row r="25" spans="1:13" ht="18" x14ac:dyDescent="0.35">
      <c r="A25" s="15" t="s">
        <v>27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</row>
    <row r="26" spans="1:13" x14ac:dyDescent="0.3">
      <c r="A26" s="18"/>
      <c r="B26" t="s">
        <v>23</v>
      </c>
      <c r="M26" s="20"/>
    </row>
    <row r="27" spans="1:13" ht="15" thickBot="1" x14ac:dyDescent="0.35">
      <c r="A27" s="18"/>
      <c r="B27" t="s">
        <v>48</v>
      </c>
      <c r="L27" s="11" t="s">
        <v>25</v>
      </c>
      <c r="M27" s="20"/>
    </row>
    <row r="28" spans="1:13" ht="15.6" thickTop="1" thickBot="1" x14ac:dyDescent="0.35">
      <c r="A28" s="21"/>
      <c r="B28" s="22"/>
      <c r="C28" s="30" t="str">
        <f>IF(L27="Yes","Excellent--Complete Remainder of Form", "Sorry--Your Organization is not Eligible for the Jimmy Huff Award This Year.")</f>
        <v>Excellent--Complete Remainder of Form</v>
      </c>
      <c r="D28" s="30"/>
      <c r="E28" s="30"/>
      <c r="F28" s="30"/>
      <c r="G28" s="30"/>
      <c r="H28" s="30"/>
      <c r="I28" s="30"/>
      <c r="J28" s="30"/>
      <c r="K28" s="30"/>
      <c r="L28" s="24"/>
      <c r="M28" s="23"/>
    </row>
    <row r="29" spans="1:13" ht="18" x14ac:dyDescent="0.35">
      <c r="A29" s="15" t="s">
        <v>39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x14ac:dyDescent="0.3">
      <c r="A30" s="18"/>
      <c r="B30" s="47" t="s">
        <v>28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20"/>
    </row>
    <row r="31" spans="1:13" x14ac:dyDescent="0.3">
      <c r="A31" s="18"/>
      <c r="B31" s="49" t="s">
        <v>36</v>
      </c>
      <c r="C31" s="48"/>
      <c r="D31" s="48"/>
      <c r="E31" s="48"/>
      <c r="F31" s="49" t="s">
        <v>37</v>
      </c>
      <c r="G31" s="48"/>
      <c r="H31" s="48"/>
      <c r="I31" s="48"/>
      <c r="J31" s="48"/>
      <c r="K31" s="48"/>
      <c r="L31" s="48"/>
      <c r="M31" s="20"/>
    </row>
    <row r="32" spans="1:13" ht="3" customHeight="1" x14ac:dyDescent="0.3">
      <c r="A32" s="1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20"/>
    </row>
    <row r="33" spans="1:13" ht="15" thickBot="1" x14ac:dyDescent="0.35">
      <c r="A33" s="18"/>
      <c r="B33" s="47" t="s">
        <v>29</v>
      </c>
      <c r="C33" s="48"/>
      <c r="D33" s="48"/>
      <c r="E33" s="48" t="s">
        <v>46</v>
      </c>
      <c r="F33" s="41"/>
      <c r="G33" s="41"/>
      <c r="H33" s="41"/>
      <c r="I33" s="48"/>
      <c r="J33" s="48" t="s">
        <v>47</v>
      </c>
      <c r="K33" s="41"/>
      <c r="L33" s="41"/>
      <c r="M33" s="42"/>
    </row>
    <row r="34" spans="1:13" ht="15.6" thickTop="1" thickBot="1" x14ac:dyDescent="0.35">
      <c r="A34" s="18"/>
      <c r="B34" s="48"/>
      <c r="C34" s="48" t="s">
        <v>30</v>
      </c>
      <c r="D34" s="48"/>
      <c r="E34" s="48"/>
      <c r="F34" s="48"/>
      <c r="G34" s="48"/>
      <c r="H34" s="14"/>
      <c r="I34" s="48"/>
      <c r="J34" s="50"/>
      <c r="K34" s="51"/>
      <c r="L34" s="51"/>
      <c r="M34" s="52" t="s">
        <v>32</v>
      </c>
    </row>
    <row r="35" spans="1:13" ht="15.6" thickTop="1" thickBot="1" x14ac:dyDescent="0.35">
      <c r="A35" s="18"/>
      <c r="B35" s="48"/>
      <c r="C35" s="48" t="s">
        <v>31</v>
      </c>
      <c r="D35" s="48"/>
      <c r="E35" s="48"/>
      <c r="F35" s="48"/>
      <c r="G35" s="48"/>
      <c r="H35" s="48"/>
      <c r="I35" s="48"/>
      <c r="J35" s="48"/>
      <c r="K35" s="48"/>
      <c r="L35" s="48"/>
      <c r="M35" s="20"/>
    </row>
    <row r="36" spans="1:13" ht="15" thickBot="1" x14ac:dyDescent="0.35">
      <c r="A36" s="18"/>
      <c r="B36" s="48"/>
      <c r="C36" s="48" t="s">
        <v>33</v>
      </c>
      <c r="D36" s="48"/>
      <c r="E36" s="13" t="s">
        <v>25</v>
      </c>
      <c r="F36" s="48"/>
      <c r="G36" s="48"/>
      <c r="H36" s="48"/>
      <c r="I36" s="48"/>
      <c r="J36" s="53" t="s">
        <v>58</v>
      </c>
      <c r="K36" s="37">
        <f>IF(E36="Yes",F37,H34*2000)</f>
        <v>0</v>
      </c>
      <c r="L36" s="38"/>
      <c r="M36" s="39"/>
    </row>
    <row r="37" spans="1:13" ht="15.6" thickTop="1" thickBot="1" x14ac:dyDescent="0.35">
      <c r="A37" s="18"/>
      <c r="B37" s="48"/>
      <c r="C37" s="48" t="s">
        <v>34</v>
      </c>
      <c r="D37" s="48"/>
      <c r="E37" s="48"/>
      <c r="F37" s="61"/>
      <c r="G37" s="61"/>
      <c r="H37" s="48"/>
      <c r="I37" s="48"/>
      <c r="J37" s="48"/>
      <c r="K37" s="48"/>
      <c r="L37" s="48"/>
      <c r="M37" s="20"/>
    </row>
    <row r="38" spans="1:13" ht="15.6" thickTop="1" thickBot="1" x14ac:dyDescent="0.35">
      <c r="A38" s="18"/>
      <c r="B38" s="48"/>
      <c r="C38" s="48" t="s">
        <v>35</v>
      </c>
      <c r="D38" s="48"/>
      <c r="E38" s="48"/>
      <c r="F38" s="48"/>
      <c r="G38" s="48"/>
      <c r="H38" s="48"/>
      <c r="I38" s="48"/>
      <c r="J38" s="53" t="s">
        <v>59</v>
      </c>
      <c r="K38" s="34">
        <f>K36/200000</f>
        <v>0</v>
      </c>
      <c r="L38" s="35"/>
      <c r="M38" s="36"/>
    </row>
    <row r="39" spans="1:13" ht="3.6" customHeight="1" thickBot="1" x14ac:dyDescent="0.35">
      <c r="A39" s="1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20"/>
    </row>
    <row r="40" spans="1:13" ht="30" customHeight="1" thickBot="1" x14ac:dyDescent="0.35">
      <c r="A40" s="18"/>
      <c r="B40" s="48"/>
      <c r="C40" s="54" t="s">
        <v>55</v>
      </c>
      <c r="D40" s="54"/>
      <c r="E40" s="54"/>
      <c r="F40" s="54"/>
      <c r="G40" s="13"/>
      <c r="H40" s="48"/>
      <c r="I40" s="48"/>
      <c r="J40" s="53" t="s">
        <v>40</v>
      </c>
      <c r="K40" s="34" t="e">
        <f>G40/CYrHEQ</f>
        <v>#DIV/0!</v>
      </c>
      <c r="L40" s="35"/>
      <c r="M40" s="36"/>
    </row>
    <row r="41" spans="1:13" ht="5.0999999999999996" customHeight="1" thickTop="1" thickBot="1" x14ac:dyDescent="0.35">
      <c r="A41" s="18"/>
      <c r="B41" s="48"/>
      <c r="C41" s="55"/>
      <c r="D41" s="55"/>
      <c r="E41" s="55"/>
      <c r="F41" s="55"/>
      <c r="G41" s="56"/>
      <c r="H41" s="48"/>
      <c r="I41" s="48"/>
      <c r="J41" s="48"/>
      <c r="K41" s="48"/>
      <c r="L41" s="48"/>
      <c r="M41" s="20"/>
    </row>
    <row r="42" spans="1:13" ht="30" customHeight="1" thickBot="1" x14ac:dyDescent="0.35">
      <c r="A42" s="18"/>
      <c r="B42" s="48"/>
      <c r="C42" s="54" t="s">
        <v>56</v>
      </c>
      <c r="D42" s="54"/>
      <c r="E42" s="54"/>
      <c r="F42" s="54"/>
      <c r="G42" s="13"/>
      <c r="H42" s="48"/>
      <c r="I42" s="48"/>
      <c r="J42" s="53" t="s">
        <v>41</v>
      </c>
      <c r="K42" s="34" t="e">
        <f>G42/CYrHEQ</f>
        <v>#DIV/0!</v>
      </c>
      <c r="L42" s="35"/>
      <c r="M42" s="36"/>
    </row>
    <row r="43" spans="1:13" ht="8.1" customHeight="1" thickTop="1" x14ac:dyDescent="0.3">
      <c r="A43" s="1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20"/>
    </row>
    <row r="44" spans="1:13" ht="15" thickBot="1" x14ac:dyDescent="0.35">
      <c r="A44" s="18"/>
      <c r="B44" s="47" t="s">
        <v>38</v>
      </c>
      <c r="C44" s="48"/>
      <c r="D44" s="48"/>
      <c r="E44" s="48" t="s">
        <v>46</v>
      </c>
      <c r="F44" s="41"/>
      <c r="G44" s="43"/>
      <c r="H44" s="43"/>
      <c r="I44" s="48"/>
      <c r="J44" s="48" t="s">
        <v>47</v>
      </c>
      <c r="K44" s="41"/>
      <c r="L44" s="43"/>
      <c r="M44" s="44"/>
    </row>
    <row r="45" spans="1:13" ht="5.4" customHeight="1" thickTop="1" x14ac:dyDescent="0.3">
      <c r="A45" s="18"/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20"/>
    </row>
    <row r="46" spans="1:13" ht="15" thickBot="1" x14ac:dyDescent="0.35">
      <c r="A46" s="18"/>
      <c r="B46" s="48"/>
      <c r="C46" s="48" t="s">
        <v>30</v>
      </c>
      <c r="D46" s="48"/>
      <c r="E46" s="48"/>
      <c r="F46" s="48"/>
      <c r="G46" s="48"/>
      <c r="H46" s="13"/>
      <c r="I46" s="48"/>
      <c r="J46" s="51"/>
      <c r="K46" s="51"/>
      <c r="L46" s="51"/>
      <c r="M46" s="52" t="s">
        <v>32</v>
      </c>
    </row>
    <row r="47" spans="1:13" ht="15.6" thickTop="1" thickBot="1" x14ac:dyDescent="0.35">
      <c r="A47" s="18"/>
      <c r="B47" s="48"/>
      <c r="C47" s="48" t="s">
        <v>31</v>
      </c>
      <c r="D47" s="48"/>
      <c r="E47" s="48"/>
      <c r="F47" s="48"/>
      <c r="G47" s="48"/>
      <c r="H47" s="48"/>
      <c r="I47" s="48"/>
      <c r="J47" s="48"/>
      <c r="K47" s="48"/>
      <c r="L47" s="48"/>
      <c r="M47" s="20"/>
    </row>
    <row r="48" spans="1:13" ht="15" thickBot="1" x14ac:dyDescent="0.35">
      <c r="A48" s="18"/>
      <c r="B48" s="48"/>
      <c r="C48" s="57" t="s">
        <v>33</v>
      </c>
      <c r="D48" s="48"/>
      <c r="E48" s="13" t="s">
        <v>26</v>
      </c>
      <c r="F48" s="48"/>
      <c r="G48" s="48"/>
      <c r="H48" s="48"/>
      <c r="I48" s="48"/>
      <c r="J48" s="53" t="s">
        <v>58</v>
      </c>
      <c r="K48" s="37">
        <f>IF(E48="Yes",F49,H46*2000)</f>
        <v>0</v>
      </c>
      <c r="L48" s="38"/>
      <c r="M48" s="39"/>
    </row>
    <row r="49" spans="1:13" ht="15.6" thickTop="1" thickBot="1" x14ac:dyDescent="0.35">
      <c r="A49" s="18"/>
      <c r="B49" s="48"/>
      <c r="C49" s="48" t="s">
        <v>34</v>
      </c>
      <c r="D49" s="48"/>
      <c r="E49" s="48"/>
      <c r="F49" s="28"/>
      <c r="G49" s="28"/>
      <c r="H49" s="48"/>
      <c r="I49" s="48"/>
      <c r="J49" s="48"/>
      <c r="K49" s="48"/>
      <c r="L49" s="48"/>
      <c r="M49" s="20"/>
    </row>
    <row r="50" spans="1:13" ht="15.6" thickTop="1" thickBot="1" x14ac:dyDescent="0.35">
      <c r="A50" s="18"/>
      <c r="B50" s="48"/>
      <c r="C50" s="48" t="s">
        <v>35</v>
      </c>
      <c r="D50" s="48"/>
      <c r="E50" s="48"/>
      <c r="F50" s="48"/>
      <c r="G50" s="48"/>
      <c r="H50" s="48"/>
      <c r="I50" s="48"/>
      <c r="J50" s="53" t="s">
        <v>59</v>
      </c>
      <c r="K50" s="34">
        <f>K48/200000</f>
        <v>0</v>
      </c>
      <c r="L50" s="35"/>
      <c r="M50" s="36"/>
    </row>
    <row r="51" spans="1:13" ht="8.1" customHeight="1" thickBot="1" x14ac:dyDescent="0.35">
      <c r="A51" s="1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20"/>
    </row>
    <row r="52" spans="1:13" ht="23.1" customHeight="1" thickBot="1" x14ac:dyDescent="0.35">
      <c r="A52" s="18"/>
      <c r="B52" s="48"/>
      <c r="C52" s="54" t="s">
        <v>55</v>
      </c>
      <c r="D52" s="54"/>
      <c r="E52" s="54"/>
      <c r="F52" s="54"/>
      <c r="G52" s="13"/>
      <c r="H52" s="48"/>
      <c r="I52" s="48"/>
      <c r="J52" s="53" t="s">
        <v>40</v>
      </c>
      <c r="K52" s="34" t="e">
        <f>G52/PYrHEQ</f>
        <v>#DIV/0!</v>
      </c>
      <c r="L52" s="35"/>
      <c r="M52" s="36"/>
    </row>
    <row r="53" spans="1:13" ht="6.6" customHeight="1" thickTop="1" thickBot="1" x14ac:dyDescent="0.35">
      <c r="A53" s="18"/>
      <c r="B53" s="48"/>
      <c r="C53" s="55"/>
      <c r="D53" s="55"/>
      <c r="E53" s="55"/>
      <c r="F53" s="55"/>
      <c r="G53" s="56"/>
      <c r="H53" s="48"/>
      <c r="I53" s="48"/>
      <c r="J53" s="48"/>
      <c r="K53" s="48"/>
      <c r="L53" s="48"/>
      <c r="M53" s="20"/>
    </row>
    <row r="54" spans="1:13" ht="23.1" customHeight="1" thickBot="1" x14ac:dyDescent="0.35">
      <c r="A54" s="18"/>
      <c r="B54" s="48"/>
      <c r="C54" s="54" t="s">
        <v>56</v>
      </c>
      <c r="D54" s="54"/>
      <c r="E54" s="54"/>
      <c r="F54" s="54"/>
      <c r="G54" s="13"/>
      <c r="H54" s="48"/>
      <c r="I54" s="48"/>
      <c r="J54" s="53" t="s">
        <v>41</v>
      </c>
      <c r="K54" s="34" t="e">
        <f>G54/PYrHEQ</f>
        <v>#DIV/0!</v>
      </c>
      <c r="L54" s="35"/>
      <c r="M54" s="36"/>
    </row>
    <row r="55" spans="1:13" ht="5.4" customHeight="1" thickTop="1" x14ac:dyDescent="0.3">
      <c r="A55" s="1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20"/>
    </row>
    <row r="56" spans="1:13" ht="16.649999999999999" customHeight="1" x14ac:dyDescent="0.3">
      <c r="A56" s="58" t="s">
        <v>57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20"/>
    </row>
    <row r="57" spans="1:13" ht="5.4" customHeight="1" thickBot="1" x14ac:dyDescent="0.35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3"/>
    </row>
    <row r="58" spans="1:13" ht="18" x14ac:dyDescent="0.35">
      <c r="A58" s="15" t="s">
        <v>49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7"/>
    </row>
    <row r="59" spans="1:13" ht="6" customHeight="1" thickBot="1" x14ac:dyDescent="0.35">
      <c r="A59" s="18"/>
      <c r="M59" s="20"/>
    </row>
    <row r="60" spans="1:13" ht="15" thickBot="1" x14ac:dyDescent="0.35">
      <c r="A60" s="18"/>
      <c r="B60" s="19" t="s">
        <v>42</v>
      </c>
      <c r="F60" s="9" t="e">
        <f>ROUND((K52-K40)/K52*100,2)/100</f>
        <v>#DIV/0!</v>
      </c>
      <c r="M60" s="20"/>
    </row>
    <row r="61" spans="1:13" ht="5.4" customHeight="1" thickBot="1" x14ac:dyDescent="0.35">
      <c r="A61" s="18"/>
      <c r="B61" s="19"/>
      <c r="E61" s="4"/>
      <c r="F61" s="8"/>
      <c r="M61" s="20"/>
    </row>
    <row r="62" spans="1:13" ht="32.1" customHeight="1" x14ac:dyDescent="0.3">
      <c r="A62" s="18"/>
      <c r="C62" s="31" t="e">
        <f>CONCATENATE("For every 100 FTEs, incidents that resulted in an employee suffering days away from work, because of a work-related injury or illness went from ", ROUND(K52,2), " last year to ", ROUND(K40,2), " this year.")</f>
        <v>#DIV/0!</v>
      </c>
      <c r="D62" s="32"/>
      <c r="E62" s="32"/>
      <c r="F62" s="32"/>
      <c r="G62" s="32"/>
      <c r="H62" s="32"/>
      <c r="I62" s="32"/>
      <c r="J62" s="32"/>
      <c r="K62" s="32"/>
      <c r="L62" s="33"/>
      <c r="M62" s="20"/>
    </row>
    <row r="63" spans="1:13" ht="15" thickBot="1" x14ac:dyDescent="0.35">
      <c r="A63" s="18"/>
      <c r="C63" s="10" t="e">
        <f>IF(F60&gt;=0, CONCATENATE("This is a reduction of ", ROUND((K52-K40)/K52*100,2),"%"), CONCATENATE("This is an increase of ", -ROUND((K52-K40)/K52*100,2),"%"))</f>
        <v>#DIV/0!</v>
      </c>
      <c r="D63" s="6"/>
      <c r="E63" s="6"/>
      <c r="F63" s="6"/>
      <c r="G63" s="6"/>
      <c r="H63" s="6"/>
      <c r="I63" s="6"/>
      <c r="J63" s="6"/>
      <c r="K63" s="6"/>
      <c r="L63" s="7"/>
      <c r="M63" s="20"/>
    </row>
    <row r="64" spans="1:13" ht="6.6" customHeight="1" thickBot="1" x14ac:dyDescent="0.35">
      <c r="A64" s="18"/>
      <c r="M64" s="20"/>
    </row>
    <row r="65" spans="1:13" ht="15" thickBot="1" x14ac:dyDescent="0.35">
      <c r="A65" s="18"/>
      <c r="B65" s="19" t="s">
        <v>43</v>
      </c>
      <c r="F65" s="9" t="e">
        <f>ROUND((K54-K42)/K54*100,2)/100</f>
        <v>#DIV/0!</v>
      </c>
      <c r="M65" s="20"/>
    </row>
    <row r="66" spans="1:13" ht="5.4" customHeight="1" thickBot="1" x14ac:dyDescent="0.35">
      <c r="A66" s="18"/>
      <c r="B66" s="19"/>
      <c r="E66" s="4"/>
      <c r="F66" s="8"/>
      <c r="M66" s="20"/>
    </row>
    <row r="67" spans="1:13" ht="44.4" customHeight="1" x14ac:dyDescent="0.3">
      <c r="A67" s="18"/>
      <c r="C67" s="31" t="e">
        <f>CONCATENATE("For every 100 FTEs, total work days lost because of a work-related injury or illness went from ", ROUND(K54,2), " last year to ", ROUND(K42,2), " this year.")</f>
        <v>#DIV/0!</v>
      </c>
      <c r="D67" s="32"/>
      <c r="E67" s="32"/>
      <c r="F67" s="32"/>
      <c r="G67" s="32"/>
      <c r="H67" s="32"/>
      <c r="I67" s="32"/>
      <c r="J67" s="32"/>
      <c r="K67" s="32"/>
      <c r="L67" s="33"/>
      <c r="M67" s="20"/>
    </row>
    <row r="68" spans="1:13" ht="15" thickBot="1" x14ac:dyDescent="0.35">
      <c r="A68" s="18"/>
      <c r="C68" s="10" t="e">
        <f>IF(F65&gt;=0, CONCATENATE("This is a reduction of ", ROUND((K54-K42)/K54*100,2),"%"), CONCATENATE("This is an increase of ", -ROUND((K54-K42)/K54*100,2),"%"))</f>
        <v>#DIV/0!</v>
      </c>
      <c r="D68" s="6"/>
      <c r="E68" s="6"/>
      <c r="F68" s="6"/>
      <c r="G68" s="6"/>
      <c r="H68" s="6"/>
      <c r="I68" s="6"/>
      <c r="J68" s="6"/>
      <c r="K68" s="6"/>
      <c r="L68" s="7"/>
      <c r="M68" s="20"/>
    </row>
    <row r="69" spans="1:13" ht="4.3499999999999996" customHeight="1" x14ac:dyDescent="0.3">
      <c r="A69" s="18"/>
      <c r="M69" s="20"/>
    </row>
    <row r="70" spans="1:13" ht="24" thickBot="1" x14ac:dyDescent="0.5">
      <c r="A70" s="18"/>
      <c r="B70" s="26" t="s">
        <v>44</v>
      </c>
      <c r="M70" s="20"/>
    </row>
    <row r="71" spans="1:13" ht="18.600000000000001" thickBot="1" x14ac:dyDescent="0.4">
      <c r="A71" s="21"/>
      <c r="B71" s="22"/>
      <c r="C71" s="27" t="s">
        <v>45</v>
      </c>
      <c r="D71" s="22"/>
      <c r="E71" s="22"/>
      <c r="F71" s="22"/>
      <c r="G71" s="62" t="e">
        <f>ROUND((F60+F65)/2*100,2)/100</f>
        <v>#DIV/0!</v>
      </c>
      <c r="H71" s="63"/>
      <c r="I71" s="22"/>
      <c r="J71" s="22"/>
      <c r="K71" s="22"/>
      <c r="L71" s="22"/>
      <c r="M71" s="23"/>
    </row>
  </sheetData>
  <sheetProtection algorithmName="SHA-512" hashValue="Bc92gRjhye8b3rp4lOWRqn/NGKA2GxAm2xOl/NW2gh+lw4lkZINyhSyoDqkIOzp2O8dDI1YmeUvklG+FrdQ0gg==" saltValue="uF87NfOm/XoY/ENJM4Vv0A==" spinCount="100000" sheet="1" selectLockedCells="1"/>
  <mergeCells count="37">
    <mergeCell ref="E15:K15"/>
    <mergeCell ref="H17:M17"/>
    <mergeCell ref="C62:L62"/>
    <mergeCell ref="C42:F42"/>
    <mergeCell ref="C52:F52"/>
    <mergeCell ref="C54:F54"/>
    <mergeCell ref="F37:G37"/>
    <mergeCell ref="K40:M40"/>
    <mergeCell ref="C40:F40"/>
    <mergeCell ref="K50:M50"/>
    <mergeCell ref="F49:G49"/>
    <mergeCell ref="K13:M13"/>
    <mergeCell ref="D13:H13"/>
    <mergeCell ref="C1:L1"/>
    <mergeCell ref="C2:L2"/>
    <mergeCell ref="D10:L10"/>
    <mergeCell ref="D11:L11"/>
    <mergeCell ref="F33:H33"/>
    <mergeCell ref="K33:M33"/>
    <mergeCell ref="K42:M42"/>
    <mergeCell ref="F44:H44"/>
    <mergeCell ref="K44:M44"/>
    <mergeCell ref="K36:M36"/>
    <mergeCell ref="E19:G19"/>
    <mergeCell ref="E21:G21"/>
    <mergeCell ref="G71:H71"/>
    <mergeCell ref="C28:K28"/>
    <mergeCell ref="D17:E17"/>
    <mergeCell ref="L19:M19"/>
    <mergeCell ref="C67:L67"/>
    <mergeCell ref="E23:F23"/>
    <mergeCell ref="H23:J23"/>
    <mergeCell ref="L23:M23"/>
    <mergeCell ref="K52:M52"/>
    <mergeCell ref="K54:M54"/>
    <mergeCell ref="K38:M38"/>
    <mergeCell ref="K48:M48"/>
  </mergeCells>
  <conditionalFormatting sqref="G40">
    <cfRule type="expression" dxfId="3" priority="6">
      <formula>$G$40&gt;#REF!</formula>
    </cfRule>
  </conditionalFormatting>
  <conditionalFormatting sqref="G42">
    <cfRule type="expression" dxfId="2" priority="5">
      <formula>$G$42&lt;#REF!</formula>
    </cfRule>
  </conditionalFormatting>
  <conditionalFormatting sqref="G52">
    <cfRule type="expression" dxfId="1" priority="4">
      <formula>$G$52&gt;#REF!</formula>
    </cfRule>
  </conditionalFormatting>
  <conditionalFormatting sqref="G54">
    <cfRule type="expression" dxfId="0" priority="1">
      <formula>$G$52&gt;#REF!</formula>
    </cfRule>
  </conditionalFormatting>
  <dataValidations xWindow="545" yWindow="414" count="6">
    <dataValidation type="list" allowBlank="1" showInputMessage="1" showErrorMessage="1" promptTitle="Primary Function" prompt="Select Primary Function from Drop-Down List." sqref="E19:H19" xr:uid="{00000000-0002-0000-0000-000000000000}">
      <formula1>NAICScodes</formula1>
    </dataValidation>
    <dataValidation type="list" allowBlank="1" showInputMessage="1" showErrorMessage="1" sqref="L27 E36 E48" xr:uid="{00000000-0002-0000-0000-000001000000}">
      <formula1>AnswerYN</formula1>
    </dataValidation>
    <dataValidation type="list" allowBlank="1" showInputMessage="1" showErrorMessage="1" promptTitle="Secondary Function" prompt="Select Primary Function from Drop-Down List." sqref="E22:H22" xr:uid="{00000000-0002-0000-0000-000002000000}">
      <formula1>NAICScodes</formula1>
    </dataValidation>
    <dataValidation type="list" allowBlank="1" showInputMessage="1" showErrorMessage="1" promptTitle="Secondary Function" prompt="Select Secondary Function from Drop-Down List." sqref="E21:H21" xr:uid="{00000000-0002-0000-0000-000004000000}">
      <formula1>NAICScodes</formula1>
    </dataValidation>
    <dataValidation showInputMessage="1" showErrorMessage="1" sqref="J19" xr:uid="{00000000-0002-0000-0000-000005000000}"/>
    <dataValidation type="list" allowBlank="1" showInputMessage="1" showErrorMessage="1" promptTitle="Other Function (if applicable)" prompt="Select Applicable Function from Drop-Down List." sqref="E23:F24 H23:H24 L23:M24" xr:uid="{00000000-0002-0000-0000-000003000000}">
      <formula1>NAICScodes</formula1>
    </dataValidation>
  </dataValidation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14"/>
  <sheetViews>
    <sheetView workbookViewId="0">
      <selection activeCell="A19" sqref="A19"/>
    </sheetView>
  </sheetViews>
  <sheetFormatPr defaultRowHeight="14.4" x14ac:dyDescent="0.3"/>
  <sheetData>
    <row r="2" spans="1:1" x14ac:dyDescent="0.3">
      <c r="A2" t="s">
        <v>19</v>
      </c>
    </row>
    <row r="3" spans="1:1" x14ac:dyDescent="0.3">
      <c r="A3" s="3" t="s">
        <v>12</v>
      </c>
    </row>
    <row r="4" spans="1:1" x14ac:dyDescent="0.3">
      <c r="A4" t="s">
        <v>13</v>
      </c>
    </row>
    <row r="5" spans="1:1" x14ac:dyDescent="0.3">
      <c r="A5" t="s">
        <v>14</v>
      </c>
    </row>
    <row r="6" spans="1:1" x14ac:dyDescent="0.3">
      <c r="A6" t="s">
        <v>15</v>
      </c>
    </row>
    <row r="7" spans="1:1" x14ac:dyDescent="0.3">
      <c r="A7" t="s">
        <v>11</v>
      </c>
    </row>
    <row r="8" spans="1:1" x14ac:dyDescent="0.3">
      <c r="A8" t="s">
        <v>16</v>
      </c>
    </row>
    <row r="9" spans="1:1" x14ac:dyDescent="0.3">
      <c r="A9" t="s">
        <v>17</v>
      </c>
    </row>
    <row r="10" spans="1:1" x14ac:dyDescent="0.3">
      <c r="A10" t="s">
        <v>18</v>
      </c>
    </row>
    <row r="12" spans="1:1" x14ac:dyDescent="0.3">
      <c r="A12" t="s">
        <v>24</v>
      </c>
    </row>
    <row r="13" spans="1:1" x14ac:dyDescent="0.3">
      <c r="A13" t="s">
        <v>25</v>
      </c>
    </row>
    <row r="14" spans="1:1" x14ac:dyDescent="0.3">
      <c r="A14" t="s">
        <v>26</v>
      </c>
    </row>
  </sheetData>
  <sheetProtection password="C47A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Form</vt:lpstr>
      <vt:lpstr>MiscData</vt:lpstr>
      <vt:lpstr>AnswerYN</vt:lpstr>
      <vt:lpstr>CYrHEQ</vt:lpstr>
      <vt:lpstr>NAICScodes</vt:lpstr>
      <vt:lpstr>Form!Print_Titles</vt:lpstr>
      <vt:lpstr>PYrHEQ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GeoShack LDF</dc:creator>
  <cp:lastModifiedBy>Adam J</cp:lastModifiedBy>
  <cp:lastPrinted>2026-02-12T23:16:27Z</cp:lastPrinted>
  <dcterms:created xsi:type="dcterms:W3CDTF">2015-01-14T02:34:19Z</dcterms:created>
  <dcterms:modified xsi:type="dcterms:W3CDTF">2026-02-12T23:24:15Z</dcterms:modified>
</cp:coreProperties>
</file>